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skai_zs\Documents\Útépítések\Agárd, Iskola mellett\Utas tervek\"/>
    </mc:Choice>
  </mc:AlternateContent>
  <bookViews>
    <workbookView xWindow="240" yWindow="165" windowWidth="19320" windowHeight="7650"/>
  </bookViews>
  <sheets>
    <sheet name="Útépítés" sheetId="2" r:id="rId1"/>
  </sheets>
  <definedNames>
    <definedName name="_xlnm._FilterDatabase" localSheetId="0" hidden="1">Útépítés!$A$6:$F$127</definedName>
    <definedName name="_xlnm.Print_Titles" localSheetId="0">Útépítés!$5:$5</definedName>
    <definedName name="_xlnm.Print_Area" localSheetId="0">Útépítés!$A$1:$F$114</definedName>
    <definedName name="tabla" localSheetId="0">#REF!</definedName>
    <definedName name="tabla">#REF!</definedName>
  </definedNames>
  <calcPr calcId="152511"/>
</workbook>
</file>

<file path=xl/calcChain.xml><?xml version="1.0" encoding="utf-8"?>
<calcChain xmlns="http://schemas.openxmlformats.org/spreadsheetml/2006/main">
  <c r="F104" i="2" l="1"/>
  <c r="F99" i="2"/>
  <c r="F98" i="2"/>
  <c r="F97" i="2"/>
  <c r="F96" i="2"/>
  <c r="F95" i="2"/>
  <c r="F94" i="2"/>
  <c r="F93" i="2"/>
  <c r="F92" i="2"/>
  <c r="F91" i="2"/>
  <c r="F90" i="2"/>
  <c r="F34" i="2"/>
  <c r="F65" i="2"/>
  <c r="F51" i="2"/>
  <c r="F50" i="2"/>
  <c r="F54" i="2"/>
  <c r="F28" i="2" l="1"/>
  <c r="F22" i="2"/>
  <c r="F21" i="2"/>
  <c r="F106" i="2" l="1"/>
  <c r="F105" i="2"/>
  <c r="F103" i="2"/>
  <c r="F102" i="2"/>
  <c r="F101" i="2"/>
  <c r="F100" i="2"/>
  <c r="F89" i="2"/>
  <c r="F88" i="2"/>
  <c r="F87" i="2"/>
  <c r="F86" i="2"/>
  <c r="F85" i="2"/>
  <c r="F84" i="2"/>
  <c r="F83" i="2"/>
  <c r="F81" i="2"/>
  <c r="F80" i="2"/>
  <c r="F79" i="2"/>
  <c r="F78" i="2"/>
  <c r="F77" i="2"/>
  <c r="F76" i="2"/>
  <c r="F74" i="2"/>
  <c r="F73" i="2"/>
  <c r="F72" i="2"/>
  <c r="F71" i="2"/>
  <c r="F70" i="2"/>
  <c r="F69" i="2"/>
  <c r="F68" i="2"/>
  <c r="F67" i="2"/>
  <c r="F66" i="2"/>
  <c r="F64" i="2"/>
  <c r="F63" i="2"/>
  <c r="F62" i="2"/>
  <c r="F61" i="2"/>
  <c r="F60" i="2"/>
  <c r="F59" i="2"/>
  <c r="F58" i="2"/>
  <c r="F57" i="2"/>
  <c r="F56" i="2"/>
  <c r="F55" i="2"/>
  <c r="F53" i="2"/>
  <c r="F52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3" i="2"/>
  <c r="F32" i="2"/>
  <c r="F30" i="2"/>
  <c r="F29" i="2"/>
  <c r="F26" i="2"/>
  <c r="F25" i="2"/>
  <c r="F24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111" i="2" l="1"/>
  <c r="F112" i="2" l="1"/>
  <c r="F113" i="2" s="1"/>
</calcChain>
</file>

<file path=xl/sharedStrings.xml><?xml version="1.0" encoding="utf-8"?>
<sst xmlns="http://schemas.openxmlformats.org/spreadsheetml/2006/main" count="308" uniqueCount="207">
  <si>
    <t>Tétel
szám</t>
  </si>
  <si>
    <t>Megnevezés</t>
  </si>
  <si>
    <t>Mennyiségi
egység</t>
  </si>
  <si>
    <t>Egységár
(nettó Ft)</t>
  </si>
  <si>
    <t>10</t>
  </si>
  <si>
    <t>ÁLTALÁNOS KÖLTSÉGEK</t>
  </si>
  <si>
    <t xml:space="preserve"> </t>
  </si>
  <si>
    <t>10-100</t>
  </si>
  <si>
    <t>Organizációs és forgalomterelési terv elkészítése</t>
  </si>
  <si>
    <t>km</t>
  </si>
  <si>
    <t>10-200</t>
  </si>
  <si>
    <t>Megvalósulási terv elkészítése</t>
  </si>
  <si>
    <t>10-400</t>
  </si>
  <si>
    <t>Szakfelügyeleti és kapcsolódó költségek</t>
  </si>
  <si>
    <t>10-500</t>
  </si>
  <si>
    <t>Állapotfelvétel</t>
  </si>
  <si>
    <t>db</t>
  </si>
  <si>
    <t>20-010</t>
  </si>
  <si>
    <t>Közmű feltárás munkagödörrel</t>
  </si>
  <si>
    <t>m</t>
  </si>
  <si>
    <t>m3</t>
  </si>
  <si>
    <t>23-1</t>
  </si>
  <si>
    <t>Szénhidrogén vezetékek bontása</t>
  </si>
  <si>
    <t>23-280</t>
  </si>
  <si>
    <t>Gáz tolózárakna szintre emelése</t>
  </si>
  <si>
    <t>24</t>
  </si>
  <si>
    <t>VÍZELLÁTÓ VEZETÉKEK</t>
  </si>
  <si>
    <t>24-1</t>
  </si>
  <si>
    <t>24-282</t>
  </si>
  <si>
    <t>Tűzcsap áthelyezése</t>
  </si>
  <si>
    <t>25-2</t>
  </si>
  <si>
    <t>Csapadékvízcsatornák kiváltása/építése</t>
  </si>
  <si>
    <t>25-220</t>
  </si>
  <si>
    <t>25-231</t>
  </si>
  <si>
    <t>Csapadékvíz tisztító akna építés</t>
  </si>
  <si>
    <t>25-235</t>
  </si>
  <si>
    <t>Víznyelő akna építés</t>
  </si>
  <si>
    <t>30</t>
  </si>
  <si>
    <t>ÚTÉPÍTÉS</t>
  </si>
  <si>
    <t>31</t>
  </si>
  <si>
    <t>ELŐKÉSZÍTŐ MUNKÁK</t>
  </si>
  <si>
    <t>m2</t>
  </si>
  <si>
    <t>31-122</t>
  </si>
  <si>
    <t xml:space="preserve">Humuszleszedés depóniába 1-5 km-ig mozgatva </t>
  </si>
  <si>
    <t>31-2</t>
  </si>
  <si>
    <t>Bontási munkák</t>
  </si>
  <si>
    <t>31-215</t>
  </si>
  <si>
    <t>31-221</t>
  </si>
  <si>
    <t>31-231</t>
  </si>
  <si>
    <t>31-241</t>
  </si>
  <si>
    <t>31-245</t>
  </si>
  <si>
    <t>31-261</t>
  </si>
  <si>
    <t>31-266</t>
  </si>
  <si>
    <t>Kiemelt, döntött vagy süllyesztett szegély bontása</t>
  </si>
  <si>
    <t>31-270</t>
  </si>
  <si>
    <t>Lerakódíjak</t>
  </si>
  <si>
    <t>31-271</t>
  </si>
  <si>
    <t>Mart aszfalt lerakódíj</t>
  </si>
  <si>
    <t>31-272</t>
  </si>
  <si>
    <t>31-273</t>
  </si>
  <si>
    <t>Építési aszfalttörmelék lerakódíj</t>
  </si>
  <si>
    <t>31-274</t>
  </si>
  <si>
    <t>Vegyes törmelék, szemét lerakódíj</t>
  </si>
  <si>
    <t>Építési törmelék</t>
  </si>
  <si>
    <t>Konténeres szemétszállítás</t>
  </si>
  <si>
    <t>31-290</t>
  </si>
  <si>
    <t>m3km</t>
  </si>
  <si>
    <t>31-292</t>
  </si>
  <si>
    <t>31-293</t>
  </si>
  <si>
    <t>32</t>
  </si>
  <si>
    <t>FÖLDMUNKÁK</t>
  </si>
  <si>
    <t>32-1</t>
  </si>
  <si>
    <t>Földműépítés bevágásból</t>
  </si>
  <si>
    <t>32-120</t>
  </si>
  <si>
    <t>32-325</t>
  </si>
  <si>
    <t>Teherelosztó réteg 200 kN/m geo-textília/rács beépítésével</t>
  </si>
  <si>
    <t>33</t>
  </si>
  <si>
    <t>ÚTALAPOK</t>
  </si>
  <si>
    <t>33-1</t>
  </si>
  <si>
    <t>Stabilizált útalapok</t>
  </si>
  <si>
    <t>33-140</t>
  </si>
  <si>
    <t>33-3</t>
  </si>
  <si>
    <t>Zúzottkő útalapok</t>
  </si>
  <si>
    <t>33-320</t>
  </si>
  <si>
    <t>33-450</t>
  </si>
  <si>
    <t>34-340</t>
  </si>
  <si>
    <t>34-430</t>
  </si>
  <si>
    <t>34-5</t>
  </si>
  <si>
    <t>Betonburkolatok</t>
  </si>
  <si>
    <t>34-510</t>
  </si>
  <si>
    <t>36</t>
  </si>
  <si>
    <t>EGYÉB ÚTÉPÍTÉSI MUNKÁK</t>
  </si>
  <si>
    <t>36-211</t>
  </si>
  <si>
    <t>Kiemelt szegély készítése</t>
  </si>
  <si>
    <t>36-212</t>
  </si>
  <si>
    <t>Kiemelt vízelvezetős ("K") szegély készítése</t>
  </si>
  <si>
    <t>36-214</t>
  </si>
  <si>
    <t>Süllyesztett szegély készítése</t>
  </si>
  <si>
    <t>36-216</t>
  </si>
  <si>
    <t>36-411</t>
  </si>
  <si>
    <t>Térkő burkolatok 6 cm vtg. beton idomkőből</t>
  </si>
  <si>
    <t>37</t>
  </si>
  <si>
    <t>BEFEJEZŐ MUNKÁK</t>
  </si>
  <si>
    <t>37-112</t>
  </si>
  <si>
    <t>37-215</t>
  </si>
  <si>
    <t>37-311</t>
  </si>
  <si>
    <t>Humuszterítés sík felületen (10 cm)</t>
  </si>
  <si>
    <t>37-315</t>
  </si>
  <si>
    <t>37-411</t>
  </si>
  <si>
    <t>Földmű védelme fűmagvetéssel sík felületen</t>
  </si>
  <si>
    <t>37-412</t>
  </si>
  <si>
    <t>Földmű védelme fűmagvetéssel rézsűs felületen</t>
  </si>
  <si>
    <t>40</t>
  </si>
  <si>
    <t>VÍZÉPÍTÉS</t>
  </si>
  <si>
    <t>41</t>
  </si>
  <si>
    <t>BONTÁSI MUNKÁK</t>
  </si>
  <si>
    <t>41-215</t>
  </si>
  <si>
    <t>Átereszek bontása</t>
  </si>
  <si>
    <t>41-231</t>
  </si>
  <si>
    <t>Beton műtárgyak bontása</t>
  </si>
  <si>
    <t>fm</t>
  </si>
  <si>
    <t>42-511</t>
  </si>
  <si>
    <t>43-600</t>
  </si>
  <si>
    <t>Átereszek tisztítása</t>
  </si>
  <si>
    <t>43-720</t>
  </si>
  <si>
    <t>70</t>
  </si>
  <si>
    <t xml:space="preserve">FORGALOMTECHNIKA </t>
  </si>
  <si>
    <t>71</t>
  </si>
  <si>
    <t>BONTÁSOK</t>
  </si>
  <si>
    <t>71-110</t>
  </si>
  <si>
    <t>KRESZ táblák bontása</t>
  </si>
  <si>
    <t>71-120</t>
  </si>
  <si>
    <t>KRESZ tábla oszlop bontása</t>
  </si>
  <si>
    <t>72</t>
  </si>
  <si>
    <t>ÚTTARTOZÉKOK</t>
  </si>
  <si>
    <t>72-450</t>
  </si>
  <si>
    <t>Gyalogos védőkorlát elhelyezése</t>
  </si>
  <si>
    <t>73</t>
  </si>
  <si>
    <t>FÜGGŐLEGES JELZÉSEK</t>
  </si>
  <si>
    <t>73-100</t>
  </si>
  <si>
    <t>73-150</t>
  </si>
  <si>
    <t>74</t>
  </si>
  <si>
    <t>VÍZSZINTES JELZÉSEK</t>
  </si>
  <si>
    <t>74-150</t>
  </si>
  <si>
    <t>74-250</t>
  </si>
  <si>
    <t>75-200</t>
  </si>
  <si>
    <t xml:space="preserve">Összesen: </t>
  </si>
  <si>
    <t>Tsz: 11/2016</t>
  </si>
  <si>
    <t>Mennyiség</t>
  </si>
  <si>
    <t>Vízellátó vezetékek átépítése külön terv szerint,</t>
  </si>
  <si>
    <t>"K" tétel</t>
  </si>
  <si>
    <t>Öntöttvas víznyelőrács beépítése 48x48 cm, nyitható</t>
  </si>
  <si>
    <t>Öntöttvas rácsos tisztító akna fedlap beépítése Na 600 mm, nyitható</t>
  </si>
  <si>
    <t>Csapadékvízcsatorna építése műanyag csőből földmunkával, homokágyazatba fekteteve  teljesen készen
NA 300 KG PVC</t>
  </si>
  <si>
    <t>Aszfalt útburkolatok táblás bontása, járda 130 m2x0,04=</t>
  </si>
  <si>
    <t>Aszfaltburkolatok felső rétegének lemarása, hideg eljárás, 7 cm vtg-ban</t>
  </si>
  <si>
    <t>Járdaburkolatok bontása, 130 m2 x 0,15</t>
  </si>
  <si>
    <t xml:space="preserve">Burkolatszél  vágás </t>
  </si>
  <si>
    <t>Gárdony, Gárdonyi G. utca iskola előtti útszakasz átépítési terve</t>
  </si>
  <si>
    <t>Építési betontörmelék lerakódíj</t>
  </si>
  <si>
    <t>Továbbszállítás, 10 km-re</t>
  </si>
  <si>
    <t>Bevágás készítése, burolatszélesítésnél, felesleges föld elszállításával 10 km-re</t>
  </si>
  <si>
    <t>Folyamatos zúzottkő útalap készítése (FZKA), 15 cm vtg-ban, útburkolatok alatt, 675 m2 x 0,15 =</t>
  </si>
  <si>
    <t>Folyamatos zúzottkő útalap készítése (FZKA), 22 cm vtg-ban, útburkolatok alatt, 505 m2 x 0,22 =</t>
  </si>
  <si>
    <t>CKt jelű cementes stabilizáció, 17 cm vtg-ban autóbusz öböl alatt, 214 m2 x 0,17 =</t>
  </si>
  <si>
    <t>CKt jelű cementes stabilizáció, 20 cm vtg-ban szélesítés alatt 180 m2 x 0,20 =</t>
  </si>
  <si>
    <t>CKt jelű cementes stabilizáció, 15 cm vtg-ban parkolósáv alatt 320 m2 x 0,15 =</t>
  </si>
  <si>
    <t>AC-32 alap (F) réteg készítése, 9 cm vtg-ban, útszélesítésnél, 185 m2 x 0,09 =</t>
  </si>
  <si>
    <t>AC-22 kötő (F) réteg készítése, 7 cm vtg-ban, útszélesítésnél, (185+65) m2 x 0,07 =</t>
  </si>
  <si>
    <t>AC-11 kopó (F) réteg készítése, 4 cm vtg-ban, 1680 m2 x 0,04 =</t>
  </si>
  <si>
    <t>Egyrétegű CP 4/2,7 beton útburkolat, autóbusz öbölnél 23 cm vtg-ban, 214 m2 x 0,23 =</t>
  </si>
  <si>
    <t>Süllyesztett kerti szegély beépítése járdánál</t>
  </si>
  <si>
    <t>Bontott térkőburkolat beépítése</t>
  </si>
  <si>
    <t>Bontott fa utasváró felépítése</t>
  </si>
  <si>
    <t>Padka készítése nemesítő keverékből, 115 fm x 2,0 x 0,10 =</t>
  </si>
  <si>
    <t xml:space="preserve">Tereprendezés jellegű földmunkák, 861 m x 0,50 </t>
  </si>
  <si>
    <t>Humuszterítés rézsűs felületen ( 10 cm ), 115 fm x 2 =</t>
  </si>
  <si>
    <t>Földárok építése, 115 fm x 0,3 =</t>
  </si>
  <si>
    <t>Áteresz előfejek építése</t>
  </si>
  <si>
    <t>Új KRESZ-táblák elhelyezése, HI fóliás tábla, NA 750 mm, Megállni tilos</t>
  </si>
  <si>
    <t>Új KRESZ-táblák elhelyezése, HI fóliás tábla, NA 750 mm, 30 km sebességkorlátozás</t>
  </si>
  <si>
    <t>Új KRESZ-táblák elhelyezése, HI fóliás tábla, NA 750 mm, Gyalogátkelőhely veszélytjelző tábla</t>
  </si>
  <si>
    <t>Új KRESZ-táblák elhelyezése, HI fóliás tábla, NA 750 mm, Gyermekek veszélytjelző tábla</t>
  </si>
  <si>
    <t>Új KRESZ-táblák elhelyezése, HI fóliás tábla, NA 600x600 mm, Parkolóhely tábla</t>
  </si>
  <si>
    <t>Új KRESZ-táblák elhelyezése, HI fóliás tábla, NA 600x600 mm, Gyalogátkelőhely tábla</t>
  </si>
  <si>
    <t>Új KRESZ-táblák elhelyezése, HI fóliás tábla, NA 600x600 mm, Autóbusz megállóhely tábla</t>
  </si>
  <si>
    <t>Új KRESZ-táblák elhelyezése, HI fóliás tábla, NA 600 mm, Kikerülés irányt jelző tábla</t>
  </si>
  <si>
    <t>Új KRESZ-táblák elhelyezése, HI fóliás tábla, NA 600 mm, STOP tábla</t>
  </si>
  <si>
    <t>Új KRESZ-táblák elhelyezése, HI fóliás tábla, 175x350 mm, Kiegészítő tábla</t>
  </si>
  <si>
    <t>Új KRESZ-tábla-oszlop elhelyezése beton alappal</t>
  </si>
  <si>
    <t>Burkolati jelek gépi festéssel tartós jelek, fehér</t>
  </si>
  <si>
    <t>Burkolati jelek kézi festéssel tartós jelek, fehér</t>
  </si>
  <si>
    <t>Burkolati jelek kézi festéssel tartós jelek, sárga</t>
  </si>
  <si>
    <t>Fényvisszaverő prizma elhelyezés a burkolatba, aktiv ledes</t>
  </si>
  <si>
    <t>Sárga villogó lámpa kiépítése, 4 jelzőfejes, mérhőhellyel, automatikával, alépítménnyel</t>
  </si>
  <si>
    <t>db.</t>
  </si>
  <si>
    <t>Nettó összeg</t>
  </si>
  <si>
    <t>ÁFA 27%:</t>
  </si>
  <si>
    <t>Bruttó ár:</t>
  </si>
  <si>
    <r>
      <t xml:space="preserve">Idomkőburkolatok bontása, térkő járda </t>
    </r>
    <r>
      <rPr>
        <b/>
        <sz val="10"/>
        <rFont val="Times New Roman"/>
        <family val="1"/>
        <charset val="238"/>
      </rPr>
      <t>Megrendelő feladata</t>
    </r>
  </si>
  <si>
    <t>Megrendelő</t>
  </si>
  <si>
    <t>Fa utasváró elbontása</t>
  </si>
  <si>
    <r>
      <rPr>
        <sz val="10"/>
        <rFont val="Times New Roman"/>
        <family val="1"/>
        <charset val="238"/>
      </rPr>
      <t>Beton vagy vasbeton építmények bontása, kerítés bontása beton alappal, drótfonatos kerítés</t>
    </r>
    <r>
      <rPr>
        <b/>
        <sz val="10"/>
        <rFont val="Times New Roman"/>
        <family val="1"/>
        <charset val="238"/>
      </rPr>
      <t xml:space="preserve"> Megrendelő feladata</t>
    </r>
  </si>
  <si>
    <r>
      <t xml:space="preserve">Horganyzott csőoszlop beépítése, NA 50 mm, 2,20 mh. 2,5 m-ként </t>
    </r>
    <r>
      <rPr>
        <b/>
        <sz val="10"/>
        <rFont val="Times New Roman"/>
        <family val="1"/>
        <charset val="238"/>
      </rPr>
      <t>Megrendelő feladata</t>
    </r>
  </si>
  <si>
    <r>
      <t xml:space="preserve">Beton lábazat készítése, beton kitöltéssel Két sor ZS 15x50x25 cm 896 db.  </t>
    </r>
    <r>
      <rPr>
        <b/>
        <sz val="10"/>
        <rFont val="Times New Roman"/>
        <family val="1"/>
        <charset val="238"/>
      </rPr>
      <t>Megrendelő feladata</t>
    </r>
  </si>
  <si>
    <r>
      <t xml:space="preserve">Kerítés építéséhez betonalap építésem földmunkával, C16-16/KK betonból </t>
    </r>
    <r>
      <rPr>
        <b/>
        <sz val="10"/>
        <rFont val="Times New Roman"/>
        <family val="1"/>
        <charset val="238"/>
      </rPr>
      <t>Megrendelő feladata</t>
    </r>
  </si>
  <si>
    <r>
      <t xml:space="preserve">Horganyzott kerítés emel beépításe, táblás fonatos drótkerítés építése, 1,70 m magas </t>
    </r>
    <r>
      <rPr>
        <b/>
        <sz val="10"/>
        <rFont val="Times New Roman"/>
        <family val="1"/>
        <charset val="238"/>
      </rPr>
      <t>Megrendelő feladata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</si>
</sst>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#,##0.0"/>
  </numFmts>
  <fonts count="9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Arial CE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3">
    <xf numFmtId="0" fontId="0" fillId="0" borderId="0" xfId="0"/>
    <xf numFmtId="3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left" vertical="center" wrapText="1"/>
      <protection hidden="1"/>
    </xf>
    <xf numFmtId="0" fontId="4" fillId="0" borderId="0" xfId="0" applyFont="1"/>
    <xf numFmtId="0" fontId="3" fillId="0" borderId="0" xfId="0" applyFont="1" applyFill="1" applyAlignment="1" applyProtection="1">
      <alignment horizontal="left" vertical="center"/>
      <protection hidden="1"/>
    </xf>
    <xf numFmtId="3" fontId="3" fillId="0" borderId="0" xfId="0" applyNumberFormat="1" applyFont="1" applyFill="1" applyAlignment="1" applyProtection="1">
      <alignment horizontal="left" vertical="center"/>
      <protection hidden="1"/>
    </xf>
    <xf numFmtId="164" fontId="3" fillId="0" borderId="0" xfId="0" applyNumberFormat="1" applyFont="1" applyFill="1" applyAlignment="1" applyProtection="1">
      <alignment horizontal="left" vertical="center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3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vertical="center" wrapText="1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3" fontId="6" fillId="0" borderId="1" xfId="0" applyNumberFormat="1" applyFont="1" applyFill="1" applyBorder="1" applyAlignment="1" applyProtection="1">
      <alignment horizontal="center" vertical="center"/>
      <protection hidden="1"/>
    </xf>
    <xf numFmtId="164" fontId="6" fillId="0" borderId="1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vertical="center" wrapText="1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3" fontId="4" fillId="0" borderId="1" xfId="0" applyNumberFormat="1" applyFont="1" applyFill="1" applyBorder="1" applyAlignment="1" applyProtection="1">
      <alignment vertical="center"/>
      <protection hidden="1"/>
    </xf>
    <xf numFmtId="49" fontId="3" fillId="0" borderId="1" xfId="0" applyNumberFormat="1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Alignment="1">
      <alignment vertical="center"/>
    </xf>
    <xf numFmtId="3" fontId="6" fillId="0" borderId="1" xfId="0" applyNumberFormat="1" applyFont="1" applyFill="1" applyBorder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right" vertical="center"/>
      <protection hidden="1"/>
    </xf>
    <xf numFmtId="3" fontId="5" fillId="0" borderId="2" xfId="0" applyNumberFormat="1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right" vertical="center" wrapText="1"/>
      <protection hidden="1"/>
    </xf>
    <xf numFmtId="3" fontId="4" fillId="0" borderId="0" xfId="0" applyNumberFormat="1" applyFont="1" applyFill="1" applyAlignment="1" applyProtection="1">
      <alignment vertical="center"/>
      <protection hidden="1"/>
    </xf>
    <xf numFmtId="164" fontId="4" fillId="0" borderId="0" xfId="0" applyNumberFormat="1" applyFont="1" applyFill="1" applyAlignment="1" applyProtection="1">
      <alignment horizontal="right" vertical="center"/>
      <protection hidden="1"/>
    </xf>
    <xf numFmtId="165" fontId="4" fillId="0" borderId="0" xfId="0" applyNumberFormat="1" applyFont="1" applyFill="1" applyAlignment="1" applyProtection="1">
      <alignment horizontal="center" vertical="center"/>
      <protection hidden="1"/>
    </xf>
    <xf numFmtId="165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" xfId="0" applyNumberFormat="1" applyFont="1" applyFill="1" applyBorder="1" applyAlignment="1" applyProtection="1">
      <alignment horizontal="center" vertical="center"/>
      <protection hidden="1"/>
    </xf>
    <xf numFmtId="165" fontId="4" fillId="0" borderId="1" xfId="0" applyNumberFormat="1" applyFont="1" applyFill="1" applyBorder="1" applyAlignment="1" applyProtection="1">
      <alignment horizontal="center" vertical="center"/>
      <protection hidden="1"/>
    </xf>
    <xf numFmtId="165" fontId="7" fillId="0" borderId="2" xfId="0" applyNumberFormat="1" applyFont="1" applyFill="1" applyBorder="1" applyAlignment="1" applyProtection="1">
      <alignment horizontal="center" vertical="center"/>
      <protection hidden="1"/>
    </xf>
    <xf numFmtId="165" fontId="4" fillId="0" borderId="0" xfId="0" applyNumberFormat="1" applyFont="1" applyFill="1" applyAlignment="1" applyProtection="1">
      <alignment horizontal="left" vertical="center"/>
      <protection hidden="1"/>
    </xf>
    <xf numFmtId="0" fontId="2" fillId="0" borderId="0" xfId="0" applyFont="1" applyAlignment="1">
      <alignment horizontal="center" wrapText="1"/>
    </xf>
    <xf numFmtId="4" fontId="5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</cellXfs>
  <cellStyles count="3">
    <cellStyle name="Normál" xfId="0" builtinId="0"/>
    <cellStyle name="Normál 2" xfId="1"/>
    <cellStyle name="Normál 3" xfId="2"/>
  </cellStyles>
  <dxfs count="50"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zoomScaleNormal="100" zoomScaleSheetLayoutView="115" workbookViewId="0">
      <pane xSplit="6" ySplit="6" topLeftCell="G16" activePane="bottomRight" state="frozen"/>
      <selection activeCell="D4" sqref="D1:D1048576"/>
      <selection pane="topRight" activeCell="D4" sqref="D1:D1048576"/>
      <selection pane="bottomLeft" activeCell="D4" sqref="D1:D1048576"/>
      <selection pane="bottomRight" activeCell="I111" sqref="I111"/>
    </sheetView>
  </sheetViews>
  <sheetFormatPr defaultColWidth="8.85546875" defaultRowHeight="12.75" x14ac:dyDescent="0.2"/>
  <cols>
    <col min="1" max="1" width="8.5703125" style="26" customWidth="1"/>
    <col min="2" max="2" width="43.7109375" style="27" customWidth="1"/>
    <col min="3" max="3" width="10.42578125" style="30" customWidth="1"/>
    <col min="4" max="4" width="10.7109375" style="34" customWidth="1"/>
    <col min="5" max="5" width="10" style="32" customWidth="1"/>
    <col min="6" max="6" width="15" style="33" customWidth="1"/>
    <col min="7" max="7" width="18.140625" style="2" customWidth="1"/>
    <col min="8" max="16384" width="8.85546875" style="2"/>
  </cols>
  <sheetData>
    <row r="1" spans="1:7" ht="38.25" customHeight="1" x14ac:dyDescent="0.3">
      <c r="A1" s="40" t="s">
        <v>158</v>
      </c>
      <c r="B1" s="40"/>
      <c r="C1" s="40"/>
      <c r="D1" s="40"/>
      <c r="E1" s="40"/>
      <c r="F1" s="40"/>
      <c r="G1" s="1"/>
    </row>
    <row r="2" spans="1:7" ht="18" customHeight="1" x14ac:dyDescent="0.2">
      <c r="A2" s="41"/>
      <c r="B2" s="41"/>
      <c r="C2" s="41"/>
      <c r="D2" s="41"/>
      <c r="E2" s="41"/>
      <c r="F2" s="41"/>
    </row>
    <row r="3" spans="1:7" ht="18" customHeight="1" x14ac:dyDescent="0.2">
      <c r="A3" s="42" t="s">
        <v>147</v>
      </c>
      <c r="B3" s="42"/>
      <c r="C3" s="42"/>
      <c r="D3" s="42"/>
      <c r="E3" s="42"/>
      <c r="F3" s="42"/>
    </row>
    <row r="4" spans="1:7" ht="14.25" customHeight="1" x14ac:dyDescent="0.2">
      <c r="A4" s="3"/>
      <c r="B4" s="4"/>
      <c r="C4" s="5"/>
      <c r="E4" s="6"/>
      <c r="F4" s="7"/>
    </row>
    <row r="5" spans="1:7" ht="47.25" customHeight="1" x14ac:dyDescent="0.2">
      <c r="A5" s="8" t="s">
        <v>0</v>
      </c>
      <c r="B5" s="8" t="s">
        <v>1</v>
      </c>
      <c r="C5" s="8" t="s">
        <v>2</v>
      </c>
      <c r="D5" s="35" t="s">
        <v>148</v>
      </c>
      <c r="E5" s="9" t="s">
        <v>3</v>
      </c>
      <c r="F5" s="10" t="s">
        <v>196</v>
      </c>
    </row>
    <row r="6" spans="1:7" s="16" customFormat="1" ht="15.75" customHeight="1" x14ac:dyDescent="0.2">
      <c r="A6" s="11" t="s">
        <v>4</v>
      </c>
      <c r="B6" s="12" t="s">
        <v>5</v>
      </c>
      <c r="C6" s="13"/>
      <c r="D6" s="36" t="s">
        <v>6</v>
      </c>
      <c r="E6" s="14"/>
      <c r="F6" s="15"/>
    </row>
    <row r="7" spans="1:7" ht="15.75" customHeight="1" x14ac:dyDescent="0.2">
      <c r="A7" s="17" t="s">
        <v>7</v>
      </c>
      <c r="B7" s="18" t="s">
        <v>8</v>
      </c>
      <c r="C7" s="19" t="s">
        <v>9</v>
      </c>
      <c r="D7" s="37">
        <v>0.3</v>
      </c>
      <c r="E7" s="20"/>
      <c r="F7" s="20">
        <f>IF(ISBLANK(C7)," ",ROUND(D7*E7,))</f>
        <v>0</v>
      </c>
    </row>
    <row r="8" spans="1:7" ht="15.75" customHeight="1" x14ac:dyDescent="0.2">
      <c r="A8" s="17" t="s">
        <v>10</v>
      </c>
      <c r="B8" s="18" t="s">
        <v>11</v>
      </c>
      <c r="C8" s="19" t="s">
        <v>9</v>
      </c>
      <c r="D8" s="37">
        <v>0.3</v>
      </c>
      <c r="E8" s="20"/>
      <c r="F8" s="20">
        <f>IF(ISBLANK(C8)," ",ROUND(D8*E8,))</f>
        <v>0</v>
      </c>
    </row>
    <row r="9" spans="1:7" ht="15.75" customHeight="1" x14ac:dyDescent="0.2">
      <c r="A9" s="17" t="s">
        <v>12</v>
      </c>
      <c r="B9" s="18" t="s">
        <v>13</v>
      </c>
      <c r="C9" s="19" t="s">
        <v>9</v>
      </c>
      <c r="D9" s="37">
        <v>0.3</v>
      </c>
      <c r="E9" s="20"/>
      <c r="F9" s="20">
        <f>IF(ISBLANK(C9)," ",ROUND(D9*E9,))</f>
        <v>0</v>
      </c>
    </row>
    <row r="10" spans="1:7" ht="15.75" customHeight="1" x14ac:dyDescent="0.2">
      <c r="A10" s="17" t="s">
        <v>14</v>
      </c>
      <c r="B10" s="18" t="s">
        <v>15</v>
      </c>
      <c r="C10" s="19" t="s">
        <v>16</v>
      </c>
      <c r="D10" s="37">
        <v>0.3</v>
      </c>
      <c r="E10" s="20"/>
      <c r="F10" s="20">
        <f>IF(ISBLANK(C10)," ",ROUND(D10*E10,))</f>
        <v>0</v>
      </c>
    </row>
    <row r="11" spans="1:7" x14ac:dyDescent="0.2">
      <c r="A11" s="17" t="s">
        <v>17</v>
      </c>
      <c r="B11" s="18" t="s">
        <v>18</v>
      </c>
      <c r="C11" s="19" t="s">
        <v>16</v>
      </c>
      <c r="D11" s="37">
        <v>5</v>
      </c>
      <c r="E11" s="20"/>
      <c r="F11" s="20">
        <f>IF(ISBLANK(C11)," ",ROUND(D11*E11,))</f>
        <v>0</v>
      </c>
    </row>
    <row r="12" spans="1:7" s="23" customFormat="1" x14ac:dyDescent="0.2">
      <c r="A12" s="21" t="s">
        <v>21</v>
      </c>
      <c r="B12" s="22" t="s">
        <v>22</v>
      </c>
      <c r="C12" s="19"/>
      <c r="D12" s="37"/>
      <c r="E12" s="20"/>
      <c r="F12" s="20" t="str">
        <f>IF(ISBLANK(C12)," ",D12*E12)</f>
        <v xml:space="preserve"> </v>
      </c>
    </row>
    <row r="13" spans="1:7" x14ac:dyDescent="0.2">
      <c r="A13" s="17" t="s">
        <v>23</v>
      </c>
      <c r="B13" s="18" t="s">
        <v>24</v>
      </c>
      <c r="C13" s="19" t="s">
        <v>16</v>
      </c>
      <c r="D13" s="37">
        <v>2</v>
      </c>
      <c r="E13" s="20"/>
      <c r="F13" s="20">
        <f>IF(ISBLANK(C13)," ",ROUND(D13*E13,))</f>
        <v>0</v>
      </c>
    </row>
    <row r="14" spans="1:7" s="23" customFormat="1" x14ac:dyDescent="0.2">
      <c r="A14" s="21" t="s">
        <v>25</v>
      </c>
      <c r="B14" s="22" t="s">
        <v>26</v>
      </c>
      <c r="C14" s="19"/>
      <c r="D14" s="37"/>
      <c r="E14" s="20"/>
      <c r="F14" s="20" t="str">
        <f>IF(ISBLANK(C14)," ",D14*E14)</f>
        <v xml:space="preserve"> </v>
      </c>
    </row>
    <row r="15" spans="1:7" s="23" customFormat="1" x14ac:dyDescent="0.2">
      <c r="A15" s="21" t="s">
        <v>27</v>
      </c>
      <c r="B15" s="22" t="s">
        <v>149</v>
      </c>
      <c r="C15" s="19"/>
      <c r="D15" s="37"/>
      <c r="E15" s="20"/>
      <c r="F15" s="20" t="str">
        <f>IF(ISBLANK(C15)," ",D15*E15)</f>
        <v xml:space="preserve"> </v>
      </c>
    </row>
    <row r="16" spans="1:7" x14ac:dyDescent="0.2">
      <c r="A16" s="17" t="s">
        <v>28</v>
      </c>
      <c r="B16" s="18" t="s">
        <v>29</v>
      </c>
      <c r="C16" s="19" t="s">
        <v>16</v>
      </c>
      <c r="D16" s="37">
        <v>1</v>
      </c>
      <c r="E16" s="20"/>
      <c r="F16" s="20">
        <f>IF(ISBLANK(C16)," ",ROUND(D16*E16,))</f>
        <v>0</v>
      </c>
    </row>
    <row r="17" spans="1:6" s="23" customFormat="1" x14ac:dyDescent="0.2">
      <c r="A17" s="21" t="s">
        <v>30</v>
      </c>
      <c r="B17" s="22" t="s">
        <v>31</v>
      </c>
      <c r="C17" s="19"/>
      <c r="D17" s="37"/>
      <c r="E17" s="20"/>
      <c r="F17" s="20" t="str">
        <f>IF(ISBLANK(C17)," ",D17*E17)</f>
        <v xml:space="preserve"> </v>
      </c>
    </row>
    <row r="18" spans="1:6" ht="51" x14ac:dyDescent="0.2">
      <c r="A18" s="17" t="s">
        <v>32</v>
      </c>
      <c r="B18" s="18" t="s">
        <v>153</v>
      </c>
      <c r="C18" s="19" t="s">
        <v>19</v>
      </c>
      <c r="D18" s="37">
        <v>280</v>
      </c>
      <c r="E18" s="20"/>
      <c r="F18" s="20">
        <f>IF(ISBLANK(C18)," ",ROUND(D18*E18,))</f>
        <v>0</v>
      </c>
    </row>
    <row r="19" spans="1:6" x14ac:dyDescent="0.2">
      <c r="A19" s="17" t="s">
        <v>33</v>
      </c>
      <c r="B19" s="18" t="s">
        <v>34</v>
      </c>
      <c r="C19" s="19" t="s">
        <v>16</v>
      </c>
      <c r="D19" s="37">
        <v>7</v>
      </c>
      <c r="E19" s="20"/>
      <c r="F19" s="20">
        <f>IF(ISBLANK(C19)," ",ROUND(D19*E19,))</f>
        <v>0</v>
      </c>
    </row>
    <row r="20" spans="1:6" x14ac:dyDescent="0.2">
      <c r="A20" s="17" t="s">
        <v>35</v>
      </c>
      <c r="B20" s="18" t="s">
        <v>36</v>
      </c>
      <c r="C20" s="19" t="s">
        <v>16</v>
      </c>
      <c r="D20" s="37">
        <v>7</v>
      </c>
      <c r="E20" s="20"/>
      <c r="F20" s="20">
        <f>IF(ISBLANK(C20)," ",ROUND(D20*E20,))</f>
        <v>0</v>
      </c>
    </row>
    <row r="21" spans="1:6" x14ac:dyDescent="0.2">
      <c r="A21" s="17" t="s">
        <v>150</v>
      </c>
      <c r="B21" s="18" t="s">
        <v>151</v>
      </c>
      <c r="C21" s="19" t="s">
        <v>16</v>
      </c>
      <c r="D21" s="37">
        <v>7</v>
      </c>
      <c r="E21" s="20"/>
      <c r="F21" s="20">
        <f>IF(ISBLANK(C21)," ",ROUND(D21*E21,))</f>
        <v>0</v>
      </c>
    </row>
    <row r="22" spans="1:6" ht="25.5" x14ac:dyDescent="0.2">
      <c r="A22" s="17" t="s">
        <v>150</v>
      </c>
      <c r="B22" s="18" t="s">
        <v>152</v>
      </c>
      <c r="C22" s="19" t="s">
        <v>16</v>
      </c>
      <c r="D22" s="37">
        <v>7</v>
      </c>
      <c r="E22" s="20"/>
      <c r="F22" s="20">
        <f>IF(ISBLANK(C22)," ",ROUND(D22*E22,))</f>
        <v>0</v>
      </c>
    </row>
    <row r="23" spans="1:6" s="16" customFormat="1" ht="18.75" x14ac:dyDescent="0.2">
      <c r="A23" s="11" t="s">
        <v>37</v>
      </c>
      <c r="B23" s="12" t="s">
        <v>38</v>
      </c>
      <c r="C23" s="13"/>
      <c r="D23" s="36"/>
      <c r="E23" s="24"/>
      <c r="F23" s="15"/>
    </row>
    <row r="24" spans="1:6" s="23" customFormat="1" x14ac:dyDescent="0.2">
      <c r="A24" s="21" t="s">
        <v>39</v>
      </c>
      <c r="B24" s="22" t="s">
        <v>40</v>
      </c>
      <c r="C24" s="19"/>
      <c r="D24" s="37"/>
      <c r="E24" s="20"/>
      <c r="F24" s="20" t="str">
        <f>IF(ISBLANK(C24)," ",D24*E24)</f>
        <v xml:space="preserve"> </v>
      </c>
    </row>
    <row r="25" spans="1:6" x14ac:dyDescent="0.2">
      <c r="A25" s="17" t="s">
        <v>42</v>
      </c>
      <c r="B25" s="18" t="s">
        <v>43</v>
      </c>
      <c r="C25" s="19" t="s">
        <v>20</v>
      </c>
      <c r="D25" s="37">
        <v>119</v>
      </c>
      <c r="E25" s="20"/>
      <c r="F25" s="20">
        <f>IF(ISBLANK(C25)," ",ROUND(D25*E25,))</f>
        <v>0</v>
      </c>
    </row>
    <row r="26" spans="1:6" s="23" customFormat="1" x14ac:dyDescent="0.2">
      <c r="A26" s="21" t="s">
        <v>44</v>
      </c>
      <c r="B26" s="22" t="s">
        <v>45</v>
      </c>
      <c r="C26" s="19"/>
      <c r="D26" s="37"/>
      <c r="E26" s="20"/>
      <c r="F26" s="20" t="str">
        <f>IF(ISBLANK(C26)," ",D26*E26)</f>
        <v xml:space="preserve"> </v>
      </c>
    </row>
    <row r="27" spans="1:6" ht="38.25" x14ac:dyDescent="0.2">
      <c r="A27" s="17" t="s">
        <v>46</v>
      </c>
      <c r="B27" s="22" t="s">
        <v>202</v>
      </c>
      <c r="C27" s="19" t="s">
        <v>20</v>
      </c>
      <c r="D27" s="37">
        <v>40.299999999999997</v>
      </c>
      <c r="E27" s="20" t="s">
        <v>200</v>
      </c>
      <c r="F27" s="20">
        <v>0</v>
      </c>
    </row>
    <row r="28" spans="1:6" ht="25.5" x14ac:dyDescent="0.2">
      <c r="A28" s="17" t="s">
        <v>47</v>
      </c>
      <c r="B28" s="18" t="s">
        <v>154</v>
      </c>
      <c r="C28" s="19" t="s">
        <v>20</v>
      </c>
      <c r="D28" s="37">
        <v>5.2</v>
      </c>
      <c r="E28" s="20"/>
      <c r="F28" s="20">
        <f t="shared" ref="F27:F34" si="0">IF(ISBLANK(C28)," ",ROUND(D28*E28,))</f>
        <v>0</v>
      </c>
    </row>
    <row r="29" spans="1:6" ht="25.5" x14ac:dyDescent="0.2">
      <c r="A29" s="17" t="s">
        <v>48</v>
      </c>
      <c r="B29" s="18" t="s">
        <v>155</v>
      </c>
      <c r="C29" s="19" t="s">
        <v>20</v>
      </c>
      <c r="D29" s="37">
        <v>10</v>
      </c>
      <c r="E29" s="20"/>
      <c r="F29" s="20">
        <f t="shared" si="0"/>
        <v>0</v>
      </c>
    </row>
    <row r="30" spans="1:6" x14ac:dyDescent="0.2">
      <c r="A30" s="17" t="s">
        <v>49</v>
      </c>
      <c r="B30" s="18" t="s">
        <v>156</v>
      </c>
      <c r="C30" s="19" t="s">
        <v>20</v>
      </c>
      <c r="D30" s="37">
        <v>19.5</v>
      </c>
      <c r="E30" s="20"/>
      <c r="F30" s="20">
        <f t="shared" si="0"/>
        <v>0</v>
      </c>
    </row>
    <row r="31" spans="1:6" ht="25.5" x14ac:dyDescent="0.2">
      <c r="A31" s="17" t="s">
        <v>50</v>
      </c>
      <c r="B31" s="18" t="s">
        <v>199</v>
      </c>
      <c r="C31" s="19" t="s">
        <v>41</v>
      </c>
      <c r="D31" s="37">
        <v>225</v>
      </c>
      <c r="E31" s="20" t="s">
        <v>200</v>
      </c>
      <c r="F31" s="20">
        <v>0</v>
      </c>
    </row>
    <row r="32" spans="1:6" x14ac:dyDescent="0.2">
      <c r="A32" s="17" t="s">
        <v>51</v>
      </c>
      <c r="B32" s="18" t="s">
        <v>157</v>
      </c>
      <c r="C32" s="19" t="s">
        <v>19</v>
      </c>
      <c r="D32" s="37">
        <v>370</v>
      </c>
      <c r="E32" s="20"/>
      <c r="F32" s="20">
        <f t="shared" si="0"/>
        <v>0</v>
      </c>
    </row>
    <row r="33" spans="1:6" x14ac:dyDescent="0.2">
      <c r="A33" s="17" t="s">
        <v>52</v>
      </c>
      <c r="B33" s="18" t="s">
        <v>53</v>
      </c>
      <c r="C33" s="19" t="s">
        <v>19</v>
      </c>
      <c r="D33" s="37">
        <v>40</v>
      </c>
      <c r="E33" s="20"/>
      <c r="F33" s="20">
        <f t="shared" si="0"/>
        <v>0</v>
      </c>
    </row>
    <row r="34" spans="1:6" x14ac:dyDescent="0.2">
      <c r="A34" s="17" t="s">
        <v>150</v>
      </c>
      <c r="B34" s="18" t="s">
        <v>201</v>
      </c>
      <c r="C34" s="19" t="s">
        <v>16</v>
      </c>
      <c r="D34" s="37">
        <v>1</v>
      </c>
      <c r="E34" s="20"/>
      <c r="F34" s="20">
        <f t="shared" si="0"/>
        <v>0</v>
      </c>
    </row>
    <row r="35" spans="1:6" x14ac:dyDescent="0.2">
      <c r="A35" s="17" t="s">
        <v>54</v>
      </c>
      <c r="B35" s="18" t="s">
        <v>55</v>
      </c>
      <c r="C35" s="19"/>
      <c r="D35" s="37"/>
      <c r="E35" s="20"/>
      <c r="F35" s="20" t="str">
        <f>IF(ISBLANK(C35)," ",D35*E35)</f>
        <v xml:space="preserve"> </v>
      </c>
    </row>
    <row r="36" spans="1:6" x14ac:dyDescent="0.2">
      <c r="A36" s="17" t="s">
        <v>56</v>
      </c>
      <c r="B36" s="18" t="s">
        <v>57</v>
      </c>
      <c r="C36" s="19" t="s">
        <v>20</v>
      </c>
      <c r="D36" s="37">
        <v>10</v>
      </c>
      <c r="E36" s="20"/>
      <c r="F36" s="20">
        <f t="shared" ref="F36:F39" si="1">IF(ISBLANK(C36)," ",ROUND(D36*E36,))</f>
        <v>0</v>
      </c>
    </row>
    <row r="37" spans="1:6" x14ac:dyDescent="0.2">
      <c r="A37" s="17" t="s">
        <v>58</v>
      </c>
      <c r="B37" s="18" t="s">
        <v>159</v>
      </c>
      <c r="C37" s="19" t="s">
        <v>20</v>
      </c>
      <c r="D37" s="37">
        <v>59.8</v>
      </c>
      <c r="E37" s="20"/>
      <c r="F37" s="20">
        <f t="shared" si="1"/>
        <v>0</v>
      </c>
    </row>
    <row r="38" spans="1:6" x14ac:dyDescent="0.2">
      <c r="A38" s="17" t="s">
        <v>59</v>
      </c>
      <c r="B38" s="18" t="s">
        <v>60</v>
      </c>
      <c r="C38" s="19" t="s">
        <v>20</v>
      </c>
      <c r="D38" s="37">
        <v>5.2</v>
      </c>
      <c r="E38" s="20"/>
      <c r="F38" s="20">
        <f t="shared" si="1"/>
        <v>0</v>
      </c>
    </row>
    <row r="39" spans="1:6" x14ac:dyDescent="0.2">
      <c r="A39" s="17" t="s">
        <v>61</v>
      </c>
      <c r="B39" s="18" t="s">
        <v>62</v>
      </c>
      <c r="C39" s="19" t="s">
        <v>20</v>
      </c>
      <c r="D39" s="37">
        <v>5</v>
      </c>
      <c r="E39" s="20"/>
      <c r="F39" s="20">
        <f t="shared" si="1"/>
        <v>0</v>
      </c>
    </row>
    <row r="40" spans="1:6" x14ac:dyDescent="0.2">
      <c r="A40" s="17" t="s">
        <v>65</v>
      </c>
      <c r="B40" s="18" t="s">
        <v>160</v>
      </c>
      <c r="C40" s="19"/>
      <c r="D40" s="37"/>
      <c r="E40" s="20"/>
      <c r="F40" s="20" t="str">
        <f>IF(ISBLANK(C40)," ",D40*E40)</f>
        <v xml:space="preserve"> </v>
      </c>
    </row>
    <row r="41" spans="1:6" x14ac:dyDescent="0.2">
      <c r="A41" s="17" t="s">
        <v>67</v>
      </c>
      <c r="B41" s="18" t="s">
        <v>63</v>
      </c>
      <c r="C41" s="19" t="s">
        <v>66</v>
      </c>
      <c r="D41" s="37">
        <v>70</v>
      </c>
      <c r="E41" s="20"/>
      <c r="F41" s="20">
        <f>IF(ISBLANK(C41)," ",ROUND(D41*E41,))</f>
        <v>0</v>
      </c>
    </row>
    <row r="42" spans="1:6" x14ac:dyDescent="0.2">
      <c r="A42" s="17" t="s">
        <v>68</v>
      </c>
      <c r="B42" s="18" t="s">
        <v>64</v>
      </c>
      <c r="C42" s="19" t="s">
        <v>66</v>
      </c>
      <c r="D42" s="37">
        <v>350</v>
      </c>
      <c r="E42" s="20"/>
      <c r="F42" s="20">
        <f>IF(ISBLANK(C42)," ",ROUND(D42*E42,))</f>
        <v>0</v>
      </c>
    </row>
    <row r="43" spans="1:6" s="23" customFormat="1" x14ac:dyDescent="0.2">
      <c r="A43" s="21" t="s">
        <v>69</v>
      </c>
      <c r="B43" s="22" t="s">
        <v>70</v>
      </c>
      <c r="C43" s="19"/>
      <c r="D43" s="37"/>
      <c r="E43" s="20"/>
      <c r="F43" s="20" t="str">
        <f>IF(ISBLANK(C43)," ",D43*E43)</f>
        <v xml:space="preserve"> </v>
      </c>
    </row>
    <row r="44" spans="1:6" s="23" customFormat="1" x14ac:dyDescent="0.2">
      <c r="A44" s="21" t="s">
        <v>71</v>
      </c>
      <c r="B44" s="22" t="s">
        <v>72</v>
      </c>
      <c r="C44" s="19"/>
      <c r="D44" s="37"/>
      <c r="E44" s="20"/>
      <c r="F44" s="20" t="str">
        <f>IF(ISBLANK(C44)," ",D44*E44)</f>
        <v xml:space="preserve"> </v>
      </c>
    </row>
    <row r="45" spans="1:6" ht="25.5" x14ac:dyDescent="0.2">
      <c r="A45" s="17" t="s">
        <v>73</v>
      </c>
      <c r="B45" s="18" t="s">
        <v>161</v>
      </c>
      <c r="C45" s="19" t="s">
        <v>20</v>
      </c>
      <c r="D45" s="37">
        <v>277</v>
      </c>
      <c r="E45" s="20"/>
      <c r="F45" s="20">
        <f>IF(ISBLANK(C45)," ",ROUND(D45*E45,))</f>
        <v>0</v>
      </c>
    </row>
    <row r="46" spans="1:6" ht="13.15" customHeight="1" x14ac:dyDescent="0.2">
      <c r="A46" s="17" t="s">
        <v>74</v>
      </c>
      <c r="B46" s="18" t="s">
        <v>75</v>
      </c>
      <c r="C46" s="19" t="s">
        <v>41</v>
      </c>
      <c r="D46" s="37">
        <v>1240</v>
      </c>
      <c r="E46" s="20"/>
      <c r="F46" s="20">
        <f>IF(ISBLANK(C46)," ",ROUND(D46*E46,))</f>
        <v>0</v>
      </c>
    </row>
    <row r="47" spans="1:6" s="23" customFormat="1" x14ac:dyDescent="0.2">
      <c r="A47" s="21" t="s">
        <v>76</v>
      </c>
      <c r="B47" s="22" t="s">
        <v>77</v>
      </c>
      <c r="C47" s="19"/>
      <c r="D47" s="37"/>
      <c r="E47" s="20"/>
      <c r="F47" s="20" t="str">
        <f>IF(ISBLANK(C47)," ",D47*E47)</f>
        <v xml:space="preserve"> </v>
      </c>
    </row>
    <row r="48" spans="1:6" s="23" customFormat="1" x14ac:dyDescent="0.2">
      <c r="A48" s="21" t="s">
        <v>78</v>
      </c>
      <c r="B48" s="22" t="s">
        <v>79</v>
      </c>
      <c r="C48" s="19"/>
      <c r="D48" s="37"/>
      <c r="E48" s="20"/>
      <c r="F48" s="20" t="str">
        <f>IF(ISBLANK(C48)," ",D48*E48)</f>
        <v xml:space="preserve"> </v>
      </c>
    </row>
    <row r="49" spans="1:6" s="23" customFormat="1" ht="25.5" x14ac:dyDescent="0.2">
      <c r="A49" s="17" t="s">
        <v>80</v>
      </c>
      <c r="B49" s="18" t="s">
        <v>166</v>
      </c>
      <c r="C49" s="19" t="s">
        <v>20</v>
      </c>
      <c r="D49" s="37">
        <v>48</v>
      </c>
      <c r="E49" s="20"/>
      <c r="F49" s="20">
        <f t="shared" ref="F49" si="2">IF(ISBLANK(C49)," ",ROUND(D49*E49,))</f>
        <v>0</v>
      </c>
    </row>
    <row r="50" spans="1:6" s="23" customFormat="1" ht="25.5" x14ac:dyDescent="0.2">
      <c r="A50" s="17" t="s">
        <v>80</v>
      </c>
      <c r="B50" s="18" t="s">
        <v>164</v>
      </c>
      <c r="C50" s="19" t="s">
        <v>20</v>
      </c>
      <c r="D50" s="37">
        <v>36.5</v>
      </c>
      <c r="E50" s="20"/>
      <c r="F50" s="20">
        <f t="shared" ref="F50:F51" si="3">IF(ISBLANK(C50)," ",ROUND(D50*E50,))</f>
        <v>0</v>
      </c>
    </row>
    <row r="51" spans="1:6" s="23" customFormat="1" ht="25.5" x14ac:dyDescent="0.2">
      <c r="A51" s="17" t="s">
        <v>80</v>
      </c>
      <c r="B51" s="18" t="s">
        <v>165</v>
      </c>
      <c r="C51" s="19" t="s">
        <v>20</v>
      </c>
      <c r="D51" s="37">
        <v>36</v>
      </c>
      <c r="E51" s="20"/>
      <c r="F51" s="20">
        <f t="shared" si="3"/>
        <v>0</v>
      </c>
    </row>
    <row r="52" spans="1:6" s="23" customFormat="1" x14ac:dyDescent="0.2">
      <c r="A52" s="21" t="s">
        <v>81</v>
      </c>
      <c r="B52" s="22" t="s">
        <v>82</v>
      </c>
      <c r="C52" s="19"/>
      <c r="D52" s="37"/>
      <c r="E52" s="20"/>
      <c r="F52" s="20" t="str">
        <f>IF(ISBLANK(C52)," ",D52*E52)</f>
        <v xml:space="preserve"> </v>
      </c>
    </row>
    <row r="53" spans="1:6" s="23" customFormat="1" ht="25.5" x14ac:dyDescent="0.2">
      <c r="A53" s="17" t="s">
        <v>83</v>
      </c>
      <c r="B53" s="18" t="s">
        <v>162</v>
      </c>
      <c r="C53" s="19" t="s">
        <v>20</v>
      </c>
      <c r="D53" s="37">
        <v>101.3</v>
      </c>
      <c r="E53" s="20"/>
      <c r="F53" s="20">
        <f>IF(ISBLANK(C53)," ",ROUND(D53*E53,))</f>
        <v>0</v>
      </c>
    </row>
    <row r="54" spans="1:6" s="23" customFormat="1" ht="25.5" x14ac:dyDescent="0.2">
      <c r="A54" s="17" t="s">
        <v>83</v>
      </c>
      <c r="B54" s="18" t="s">
        <v>163</v>
      </c>
      <c r="C54" s="19" t="s">
        <v>20</v>
      </c>
      <c r="D54" s="37">
        <v>111.1</v>
      </c>
      <c r="E54" s="20"/>
      <c r="F54" s="20">
        <f>IF(ISBLANK(C54)," ",ROUND(D54*E54,))</f>
        <v>0</v>
      </c>
    </row>
    <row r="55" spans="1:6" ht="25.5" x14ac:dyDescent="0.2">
      <c r="A55" s="17" t="s">
        <v>84</v>
      </c>
      <c r="B55" s="18" t="s">
        <v>167</v>
      </c>
      <c r="C55" s="19" t="s">
        <v>20</v>
      </c>
      <c r="D55" s="37">
        <v>17</v>
      </c>
      <c r="E55" s="20"/>
      <c r="F55" s="20">
        <f t="shared" ref="F55" si="4">IF(ISBLANK(C55)," ",ROUND(D55*E55,))</f>
        <v>0</v>
      </c>
    </row>
    <row r="56" spans="1:6" s="23" customFormat="1" ht="25.5" x14ac:dyDescent="0.2">
      <c r="A56" s="17" t="s">
        <v>85</v>
      </c>
      <c r="B56" s="18" t="s">
        <v>168</v>
      </c>
      <c r="C56" s="19" t="s">
        <v>20</v>
      </c>
      <c r="D56" s="37">
        <v>18</v>
      </c>
      <c r="E56" s="20"/>
      <c r="F56" s="20">
        <f t="shared" ref="F56" si="5">IF(ISBLANK(C56)," ",ROUND(D56*E56,))</f>
        <v>0</v>
      </c>
    </row>
    <row r="57" spans="1:6" s="23" customFormat="1" ht="25.5" x14ac:dyDescent="0.2">
      <c r="A57" s="17" t="s">
        <v>86</v>
      </c>
      <c r="B57" s="18" t="s">
        <v>169</v>
      </c>
      <c r="C57" s="19" t="s">
        <v>20</v>
      </c>
      <c r="D57" s="37">
        <v>67.5</v>
      </c>
      <c r="E57" s="20"/>
      <c r="F57" s="20">
        <f t="shared" ref="F57" si="6">IF(ISBLANK(C57)," ",ROUND(D57*E57,))</f>
        <v>0</v>
      </c>
    </row>
    <row r="58" spans="1:6" s="23" customFormat="1" x14ac:dyDescent="0.2">
      <c r="A58" s="21" t="s">
        <v>87</v>
      </c>
      <c r="B58" s="22" t="s">
        <v>88</v>
      </c>
      <c r="C58" s="19"/>
      <c r="D58" s="37"/>
      <c r="E58" s="20"/>
      <c r="F58" s="20" t="str">
        <f>IF(ISBLANK(C58)," ",D58*E58)</f>
        <v xml:space="preserve"> </v>
      </c>
    </row>
    <row r="59" spans="1:6" s="23" customFormat="1" ht="25.5" x14ac:dyDescent="0.2">
      <c r="A59" s="17" t="s">
        <v>89</v>
      </c>
      <c r="B59" s="18" t="s">
        <v>170</v>
      </c>
      <c r="C59" s="19" t="s">
        <v>20</v>
      </c>
      <c r="D59" s="37">
        <v>49.5</v>
      </c>
      <c r="E59" s="20"/>
      <c r="F59" s="20">
        <f>IF(ISBLANK(C59)," ",ROUND(D59*E59,))</f>
        <v>0</v>
      </c>
    </row>
    <row r="60" spans="1:6" s="23" customFormat="1" x14ac:dyDescent="0.2">
      <c r="A60" s="21" t="s">
        <v>90</v>
      </c>
      <c r="B60" s="22" t="s">
        <v>91</v>
      </c>
      <c r="C60" s="19"/>
      <c r="D60" s="37"/>
      <c r="E60" s="20"/>
      <c r="F60" s="20" t="str">
        <f>IF(ISBLANK(C60)," ",D60*E60)</f>
        <v xml:space="preserve"> </v>
      </c>
    </row>
    <row r="61" spans="1:6" s="23" customFormat="1" x14ac:dyDescent="0.2">
      <c r="A61" s="17" t="s">
        <v>92</v>
      </c>
      <c r="B61" s="18" t="s">
        <v>93</v>
      </c>
      <c r="C61" s="19" t="s">
        <v>19</v>
      </c>
      <c r="D61" s="37">
        <v>320</v>
      </c>
      <c r="E61" s="20"/>
      <c r="F61" s="20">
        <f t="shared" ref="F61:F65" si="7">IF(ISBLANK(C61)," ",ROUND(D61*E61,))</f>
        <v>0</v>
      </c>
    </row>
    <row r="62" spans="1:6" s="23" customFormat="1" x14ac:dyDescent="0.2">
      <c r="A62" s="17" t="s">
        <v>94</v>
      </c>
      <c r="B62" s="18" t="s">
        <v>95</v>
      </c>
      <c r="C62" s="19" t="s">
        <v>19</v>
      </c>
      <c r="D62" s="37">
        <v>52</v>
      </c>
      <c r="E62" s="20"/>
      <c r="F62" s="20">
        <f t="shared" si="7"/>
        <v>0</v>
      </c>
    </row>
    <row r="63" spans="1:6" s="23" customFormat="1" x14ac:dyDescent="0.2">
      <c r="A63" s="17" t="s">
        <v>96</v>
      </c>
      <c r="B63" s="18" t="s">
        <v>97</v>
      </c>
      <c r="C63" s="19" t="s">
        <v>19</v>
      </c>
      <c r="D63" s="37">
        <v>96</v>
      </c>
      <c r="E63" s="20"/>
      <c r="F63" s="20">
        <f t="shared" si="7"/>
        <v>0</v>
      </c>
    </row>
    <row r="64" spans="1:6" s="23" customFormat="1" x14ac:dyDescent="0.2">
      <c r="A64" s="17" t="s">
        <v>98</v>
      </c>
      <c r="B64" s="18" t="s">
        <v>171</v>
      </c>
      <c r="C64" s="19" t="s">
        <v>19</v>
      </c>
      <c r="D64" s="37">
        <v>201</v>
      </c>
      <c r="E64" s="20"/>
      <c r="F64" s="20">
        <f t="shared" si="7"/>
        <v>0</v>
      </c>
    </row>
    <row r="65" spans="1:6" s="23" customFormat="1" x14ac:dyDescent="0.2">
      <c r="A65" s="17" t="s">
        <v>150</v>
      </c>
      <c r="B65" s="18" t="s">
        <v>172</v>
      </c>
      <c r="C65" s="19" t="s">
        <v>41</v>
      </c>
      <c r="D65" s="37">
        <v>225</v>
      </c>
      <c r="E65" s="20"/>
      <c r="F65" s="20">
        <f t="shared" si="7"/>
        <v>0</v>
      </c>
    </row>
    <row r="66" spans="1:6" s="23" customFormat="1" x14ac:dyDescent="0.2">
      <c r="A66" s="17" t="s">
        <v>99</v>
      </c>
      <c r="B66" s="18" t="s">
        <v>100</v>
      </c>
      <c r="C66" s="19" t="s">
        <v>41</v>
      </c>
      <c r="D66" s="37">
        <v>280</v>
      </c>
      <c r="E66" s="20"/>
      <c r="F66" s="20">
        <f>IF(ISBLANK(C66)," ",ROUND(D66*E66,))</f>
        <v>0</v>
      </c>
    </row>
    <row r="67" spans="1:6" s="23" customFormat="1" x14ac:dyDescent="0.2">
      <c r="A67" s="17" t="s">
        <v>150</v>
      </c>
      <c r="B67" s="18" t="s">
        <v>173</v>
      </c>
      <c r="C67" s="19" t="s">
        <v>16</v>
      </c>
      <c r="D67" s="37">
        <v>1</v>
      </c>
      <c r="E67" s="20"/>
      <c r="F67" s="20">
        <f>IF(ISBLANK(C67)," ",ROUND(D67*E67,))</f>
        <v>0</v>
      </c>
    </row>
    <row r="68" spans="1:6" s="23" customFormat="1" x14ac:dyDescent="0.2">
      <c r="A68" s="21" t="s">
        <v>101</v>
      </c>
      <c r="B68" s="22" t="s">
        <v>102</v>
      </c>
      <c r="C68" s="19"/>
      <c r="D68" s="37"/>
      <c r="E68" s="20"/>
      <c r="F68" s="20" t="str">
        <f>IF(ISBLANK(C68)," ",D68*E68)</f>
        <v xml:space="preserve"> </v>
      </c>
    </row>
    <row r="69" spans="1:6" ht="25.5" x14ac:dyDescent="0.2">
      <c r="A69" s="17" t="s">
        <v>103</v>
      </c>
      <c r="B69" s="18" t="s">
        <v>174</v>
      </c>
      <c r="C69" s="19" t="s">
        <v>20</v>
      </c>
      <c r="D69" s="37">
        <v>23</v>
      </c>
      <c r="E69" s="20"/>
      <c r="F69" s="20">
        <f t="shared" ref="F69" si="8">IF(ISBLANK(C69)," ",ROUND(D69*E69,))</f>
        <v>0</v>
      </c>
    </row>
    <row r="70" spans="1:6" x14ac:dyDescent="0.2">
      <c r="A70" s="17" t="s">
        <v>104</v>
      </c>
      <c r="B70" s="18" t="s">
        <v>175</v>
      </c>
      <c r="C70" s="19" t="s">
        <v>20</v>
      </c>
      <c r="D70" s="37">
        <v>431</v>
      </c>
      <c r="E70" s="20"/>
      <c r="F70" s="20">
        <f>IF(ISBLANK(C70)," ",ROUND(D70*E70,))</f>
        <v>0</v>
      </c>
    </row>
    <row r="71" spans="1:6" x14ac:dyDescent="0.2">
      <c r="A71" s="17" t="s">
        <v>105</v>
      </c>
      <c r="B71" s="18" t="s">
        <v>106</v>
      </c>
      <c r="C71" s="19" t="s">
        <v>41</v>
      </c>
      <c r="D71" s="37">
        <v>861</v>
      </c>
      <c r="E71" s="20"/>
      <c r="F71" s="20">
        <f>IF(ISBLANK(C71)," ",ROUND(D71*E71,))</f>
        <v>0</v>
      </c>
    </row>
    <row r="72" spans="1:6" x14ac:dyDescent="0.2">
      <c r="A72" s="17" t="s">
        <v>107</v>
      </c>
      <c r="B72" s="18" t="s">
        <v>176</v>
      </c>
      <c r="C72" s="19" t="s">
        <v>41</v>
      </c>
      <c r="D72" s="37">
        <v>230</v>
      </c>
      <c r="E72" s="20"/>
      <c r="F72" s="20">
        <f>IF(ISBLANK(C72)," ",ROUND(D72*E72,))</f>
        <v>0</v>
      </c>
    </row>
    <row r="73" spans="1:6" x14ac:dyDescent="0.2">
      <c r="A73" s="17" t="s">
        <v>108</v>
      </c>
      <c r="B73" s="18" t="s">
        <v>109</v>
      </c>
      <c r="C73" s="19" t="s">
        <v>41</v>
      </c>
      <c r="D73" s="37">
        <v>861</v>
      </c>
      <c r="E73" s="20"/>
      <c r="F73" s="20">
        <f>IF(ISBLANK(C73)," ",ROUND(D73*E73,))</f>
        <v>0</v>
      </c>
    </row>
    <row r="74" spans="1:6" x14ac:dyDescent="0.2">
      <c r="A74" s="17" t="s">
        <v>110</v>
      </c>
      <c r="B74" s="18" t="s">
        <v>111</v>
      </c>
      <c r="C74" s="19" t="s">
        <v>41</v>
      </c>
      <c r="D74" s="37">
        <v>230</v>
      </c>
      <c r="E74" s="20"/>
      <c r="F74" s="20">
        <f>IF(ISBLANK(C74)," ",ROUND(D74*E74,))</f>
        <v>0</v>
      </c>
    </row>
    <row r="75" spans="1:6" s="16" customFormat="1" ht="18.75" x14ac:dyDescent="0.2">
      <c r="A75" s="11" t="s">
        <v>112</v>
      </c>
      <c r="B75" s="12" t="s">
        <v>113</v>
      </c>
      <c r="C75" s="13"/>
      <c r="D75" s="36"/>
      <c r="E75" s="24"/>
      <c r="F75" s="15"/>
    </row>
    <row r="76" spans="1:6" s="23" customFormat="1" x14ac:dyDescent="0.2">
      <c r="A76" s="21" t="s">
        <v>114</v>
      </c>
      <c r="B76" s="22" t="s">
        <v>115</v>
      </c>
      <c r="C76" s="19"/>
      <c r="D76" s="37"/>
      <c r="E76" s="20"/>
      <c r="F76" s="20" t="str">
        <f>IF(ISBLANK(C76)," ",D76*E76)</f>
        <v xml:space="preserve"> </v>
      </c>
    </row>
    <row r="77" spans="1:6" x14ac:dyDescent="0.2">
      <c r="A77" s="17" t="s">
        <v>116</v>
      </c>
      <c r="B77" s="18" t="s">
        <v>117</v>
      </c>
      <c r="C77" s="19" t="s">
        <v>120</v>
      </c>
      <c r="D77" s="37">
        <v>18</v>
      </c>
      <c r="E77" s="20"/>
      <c r="F77" s="20">
        <f>IF(ISBLANK(C77)," ",ROUND(D77*E77,))</f>
        <v>0</v>
      </c>
    </row>
    <row r="78" spans="1:6" x14ac:dyDescent="0.2">
      <c r="A78" s="17" t="s">
        <v>118</v>
      </c>
      <c r="B78" s="18" t="s">
        <v>119</v>
      </c>
      <c r="C78" s="19" t="s">
        <v>20</v>
      </c>
      <c r="D78" s="37">
        <v>2</v>
      </c>
      <c r="E78" s="20"/>
      <c r="F78" s="20">
        <f>IF(ISBLANK(C78)," ",ROUND(D78*E78,))</f>
        <v>0</v>
      </c>
    </row>
    <row r="79" spans="1:6" x14ac:dyDescent="0.2">
      <c r="A79" s="17" t="s">
        <v>121</v>
      </c>
      <c r="B79" s="18" t="s">
        <v>177</v>
      </c>
      <c r="C79" s="19" t="s">
        <v>20</v>
      </c>
      <c r="D79" s="37">
        <v>34.5</v>
      </c>
      <c r="E79" s="20"/>
      <c r="F79" s="20">
        <f>IF(ISBLANK(C79)," ",ROUND(D79*E79,))</f>
        <v>0</v>
      </c>
    </row>
    <row r="80" spans="1:6" x14ac:dyDescent="0.2">
      <c r="A80" s="17" t="s">
        <v>122</v>
      </c>
      <c r="B80" s="18" t="s">
        <v>123</v>
      </c>
      <c r="C80" s="19" t="s">
        <v>19</v>
      </c>
      <c r="D80" s="37">
        <v>112</v>
      </c>
      <c r="E80" s="20"/>
      <c r="F80" s="20">
        <f>IF(ISBLANK(C80)," ",ROUND(D80*E80,))</f>
        <v>0</v>
      </c>
    </row>
    <row r="81" spans="1:6" x14ac:dyDescent="0.2">
      <c r="A81" s="17" t="s">
        <v>124</v>
      </c>
      <c r="B81" s="18" t="s">
        <v>178</v>
      </c>
      <c r="C81" s="19" t="s">
        <v>20</v>
      </c>
      <c r="D81" s="37">
        <v>1</v>
      </c>
      <c r="E81" s="20"/>
      <c r="F81" s="20">
        <f>IF(ISBLANK(C81)," ",ROUND(D81*E81,))</f>
        <v>0</v>
      </c>
    </row>
    <row r="82" spans="1:6" s="16" customFormat="1" ht="18.75" x14ac:dyDescent="0.2">
      <c r="A82" s="11" t="s">
        <v>125</v>
      </c>
      <c r="B82" s="12" t="s">
        <v>126</v>
      </c>
      <c r="C82" s="13"/>
      <c r="D82" s="36"/>
      <c r="E82" s="14"/>
      <c r="F82" s="15"/>
    </row>
    <row r="83" spans="1:6" x14ac:dyDescent="0.2">
      <c r="A83" s="21" t="s">
        <v>127</v>
      </c>
      <c r="B83" s="22" t="s">
        <v>128</v>
      </c>
      <c r="C83" s="19"/>
      <c r="D83" s="37"/>
      <c r="E83" s="20"/>
      <c r="F83" s="20" t="str">
        <f>IF(ISBLANK(C83)," ",D83*E83)</f>
        <v xml:space="preserve"> </v>
      </c>
    </row>
    <row r="84" spans="1:6" x14ac:dyDescent="0.2">
      <c r="A84" s="17" t="s">
        <v>129</v>
      </c>
      <c r="B84" s="18" t="s">
        <v>130</v>
      </c>
      <c r="C84" s="19" t="s">
        <v>16</v>
      </c>
      <c r="D84" s="37">
        <v>11</v>
      </c>
      <c r="E84" s="20"/>
      <c r="F84" s="20">
        <f>IF(ISBLANK(C84)," ",ROUND(D84*E84,))</f>
        <v>0</v>
      </c>
    </row>
    <row r="85" spans="1:6" x14ac:dyDescent="0.2">
      <c r="A85" s="17" t="s">
        <v>131</v>
      </c>
      <c r="B85" s="18" t="s">
        <v>132</v>
      </c>
      <c r="C85" s="19" t="s">
        <v>16</v>
      </c>
      <c r="D85" s="37">
        <v>9</v>
      </c>
      <c r="E85" s="20"/>
      <c r="F85" s="20">
        <f>IF(ISBLANK(C85)," ",ROUND(D85*E85,))</f>
        <v>0</v>
      </c>
    </row>
    <row r="86" spans="1:6" x14ac:dyDescent="0.2">
      <c r="A86" s="21" t="s">
        <v>133</v>
      </c>
      <c r="B86" s="22" t="s">
        <v>134</v>
      </c>
      <c r="C86" s="19"/>
      <c r="D86" s="37"/>
      <c r="E86" s="20"/>
      <c r="F86" s="20" t="str">
        <f>IF(ISBLANK(C86)," ",D86*E86)</f>
        <v xml:space="preserve"> </v>
      </c>
    </row>
    <row r="87" spans="1:6" x14ac:dyDescent="0.2">
      <c r="A87" s="17" t="s">
        <v>135</v>
      </c>
      <c r="B87" s="18" t="s">
        <v>136</v>
      </c>
      <c r="C87" s="19" t="s">
        <v>19</v>
      </c>
      <c r="D87" s="37">
        <v>20</v>
      </c>
      <c r="E87" s="20"/>
      <c r="F87" s="20">
        <f>IF(ISBLANK(C87)," ",ROUND(D87*E87,))</f>
        <v>0</v>
      </c>
    </row>
    <row r="88" spans="1:6" s="23" customFormat="1" x14ac:dyDescent="0.2">
      <c r="A88" s="21" t="s">
        <v>137</v>
      </c>
      <c r="B88" s="22" t="s">
        <v>138</v>
      </c>
      <c r="C88" s="19"/>
      <c r="D88" s="37"/>
      <c r="E88" s="20"/>
      <c r="F88" s="20" t="str">
        <f>IF(ISBLANK(C88)," ",D88*E88)</f>
        <v xml:space="preserve"> </v>
      </c>
    </row>
    <row r="89" spans="1:6" ht="25.5" x14ac:dyDescent="0.2">
      <c r="A89" s="17" t="s">
        <v>139</v>
      </c>
      <c r="B89" s="18" t="s">
        <v>179</v>
      </c>
      <c r="C89" s="19" t="s">
        <v>16</v>
      </c>
      <c r="D89" s="37">
        <v>2</v>
      </c>
      <c r="E89" s="20"/>
      <c r="F89" s="20">
        <f t="shared" ref="F89:F100" si="9">IF(ISBLANK(C89)," ",ROUND(D89*E89,))</f>
        <v>0</v>
      </c>
    </row>
    <row r="90" spans="1:6" ht="25.5" x14ac:dyDescent="0.2">
      <c r="A90" s="17" t="s">
        <v>139</v>
      </c>
      <c r="B90" s="18" t="s">
        <v>180</v>
      </c>
      <c r="C90" s="19" t="s">
        <v>16</v>
      </c>
      <c r="D90" s="37">
        <v>2</v>
      </c>
      <c r="E90" s="20"/>
      <c r="F90" s="20">
        <f t="shared" si="9"/>
        <v>0</v>
      </c>
    </row>
    <row r="91" spans="1:6" ht="25.5" x14ac:dyDescent="0.2">
      <c r="A91" s="17" t="s">
        <v>139</v>
      </c>
      <c r="B91" s="18" t="s">
        <v>181</v>
      </c>
      <c r="C91" s="19" t="s">
        <v>16</v>
      </c>
      <c r="D91" s="37">
        <v>2</v>
      </c>
      <c r="E91" s="20"/>
      <c r="F91" s="20">
        <f t="shared" si="9"/>
        <v>0</v>
      </c>
    </row>
    <row r="92" spans="1:6" ht="25.5" x14ac:dyDescent="0.2">
      <c r="A92" s="17" t="s">
        <v>139</v>
      </c>
      <c r="B92" s="18" t="s">
        <v>182</v>
      </c>
      <c r="C92" s="19" t="s">
        <v>16</v>
      </c>
      <c r="D92" s="37">
        <v>2</v>
      </c>
      <c r="E92" s="20"/>
      <c r="F92" s="20">
        <f t="shared" si="9"/>
        <v>0</v>
      </c>
    </row>
    <row r="93" spans="1:6" ht="25.5" x14ac:dyDescent="0.2">
      <c r="A93" s="17" t="s">
        <v>139</v>
      </c>
      <c r="B93" s="18" t="s">
        <v>183</v>
      </c>
      <c r="C93" s="19" t="s">
        <v>16</v>
      </c>
      <c r="D93" s="37">
        <v>1</v>
      </c>
      <c r="E93" s="20"/>
      <c r="F93" s="20">
        <f t="shared" si="9"/>
        <v>0</v>
      </c>
    </row>
    <row r="94" spans="1:6" ht="25.5" x14ac:dyDescent="0.2">
      <c r="A94" s="17" t="s">
        <v>139</v>
      </c>
      <c r="B94" s="18" t="s">
        <v>183</v>
      </c>
      <c r="C94" s="19" t="s">
        <v>16</v>
      </c>
      <c r="D94" s="37">
        <v>1</v>
      </c>
      <c r="E94" s="20"/>
      <c r="F94" s="20">
        <f t="shared" si="9"/>
        <v>0</v>
      </c>
    </row>
    <row r="95" spans="1:6" ht="25.5" x14ac:dyDescent="0.2">
      <c r="A95" s="17" t="s">
        <v>139</v>
      </c>
      <c r="B95" s="18" t="s">
        <v>184</v>
      </c>
      <c r="C95" s="19" t="s">
        <v>16</v>
      </c>
      <c r="D95" s="37">
        <v>2</v>
      </c>
      <c r="E95" s="20"/>
      <c r="F95" s="20">
        <f t="shared" si="9"/>
        <v>0</v>
      </c>
    </row>
    <row r="96" spans="1:6" ht="25.5" x14ac:dyDescent="0.2">
      <c r="A96" s="17" t="s">
        <v>139</v>
      </c>
      <c r="B96" s="18" t="s">
        <v>185</v>
      </c>
      <c r="C96" s="19" t="s">
        <v>16</v>
      </c>
      <c r="D96" s="37">
        <v>2</v>
      </c>
      <c r="E96" s="20"/>
      <c r="F96" s="20">
        <f t="shared" si="9"/>
        <v>0</v>
      </c>
    </row>
    <row r="97" spans="1:6" ht="25.5" x14ac:dyDescent="0.2">
      <c r="A97" s="17" t="s">
        <v>139</v>
      </c>
      <c r="B97" s="18" t="s">
        <v>186</v>
      </c>
      <c r="C97" s="19" t="s">
        <v>16</v>
      </c>
      <c r="D97" s="37">
        <v>2</v>
      </c>
      <c r="E97" s="20"/>
      <c r="F97" s="20">
        <f t="shared" si="9"/>
        <v>0</v>
      </c>
    </row>
    <row r="98" spans="1:6" ht="25.5" x14ac:dyDescent="0.2">
      <c r="A98" s="17" t="s">
        <v>139</v>
      </c>
      <c r="B98" s="18" t="s">
        <v>187</v>
      </c>
      <c r="C98" s="19" t="s">
        <v>16</v>
      </c>
      <c r="D98" s="37">
        <v>1</v>
      </c>
      <c r="E98" s="20"/>
      <c r="F98" s="20">
        <f t="shared" si="9"/>
        <v>0</v>
      </c>
    </row>
    <row r="99" spans="1:6" ht="25.5" x14ac:dyDescent="0.2">
      <c r="A99" s="17" t="s">
        <v>139</v>
      </c>
      <c r="B99" s="18" t="s">
        <v>188</v>
      </c>
      <c r="C99" s="19" t="s">
        <v>16</v>
      </c>
      <c r="D99" s="37">
        <v>1</v>
      </c>
      <c r="E99" s="20"/>
      <c r="F99" s="20">
        <f t="shared" si="9"/>
        <v>0</v>
      </c>
    </row>
    <row r="100" spans="1:6" x14ac:dyDescent="0.2">
      <c r="A100" s="17" t="s">
        <v>140</v>
      </c>
      <c r="B100" s="18" t="s">
        <v>189</v>
      </c>
      <c r="C100" s="19" t="s">
        <v>16</v>
      </c>
      <c r="D100" s="37">
        <v>10</v>
      </c>
      <c r="E100" s="20"/>
      <c r="F100" s="20">
        <f t="shared" si="9"/>
        <v>0</v>
      </c>
    </row>
    <row r="101" spans="1:6" s="23" customFormat="1" x14ac:dyDescent="0.2">
      <c r="A101" s="21" t="s">
        <v>141</v>
      </c>
      <c r="B101" s="22" t="s">
        <v>142</v>
      </c>
      <c r="C101" s="19"/>
      <c r="D101" s="37"/>
      <c r="E101" s="20"/>
      <c r="F101" s="20" t="str">
        <f>IF(ISBLANK(C101)," ",D101*E101)</f>
        <v xml:space="preserve"> </v>
      </c>
    </row>
    <row r="102" spans="1:6" x14ac:dyDescent="0.2">
      <c r="A102" s="17" t="s">
        <v>143</v>
      </c>
      <c r="B102" s="18" t="s">
        <v>190</v>
      </c>
      <c r="C102" s="19" t="s">
        <v>41</v>
      </c>
      <c r="D102" s="37">
        <v>97</v>
      </c>
      <c r="E102" s="20"/>
      <c r="F102" s="20">
        <f t="shared" ref="F102:F110" si="10">IF(ISBLANK(C102)," ",ROUND(D102*E102,))</f>
        <v>0</v>
      </c>
    </row>
    <row r="103" spans="1:6" x14ac:dyDescent="0.2">
      <c r="A103" s="17" t="s">
        <v>144</v>
      </c>
      <c r="B103" s="18" t="s">
        <v>191</v>
      </c>
      <c r="C103" s="19" t="s">
        <v>41</v>
      </c>
      <c r="D103" s="37">
        <v>30.6</v>
      </c>
      <c r="E103" s="20"/>
      <c r="F103" s="20">
        <f t="shared" si="10"/>
        <v>0</v>
      </c>
    </row>
    <row r="104" spans="1:6" x14ac:dyDescent="0.2">
      <c r="A104" s="17" t="s">
        <v>144</v>
      </c>
      <c r="B104" s="18" t="s">
        <v>192</v>
      </c>
      <c r="C104" s="19" t="s">
        <v>41</v>
      </c>
      <c r="D104" s="37">
        <v>25.2</v>
      </c>
      <c r="E104" s="20"/>
      <c r="F104" s="20">
        <f t="shared" si="10"/>
        <v>0</v>
      </c>
    </row>
    <row r="105" spans="1:6" ht="25.5" x14ac:dyDescent="0.2">
      <c r="A105" s="17" t="s">
        <v>150</v>
      </c>
      <c r="B105" s="18" t="s">
        <v>193</v>
      </c>
      <c r="C105" s="19" t="s">
        <v>16</v>
      </c>
      <c r="D105" s="37">
        <v>40</v>
      </c>
      <c r="E105" s="20"/>
      <c r="F105" s="20">
        <f t="shared" si="10"/>
        <v>0</v>
      </c>
    </row>
    <row r="106" spans="1:6" ht="25.5" x14ac:dyDescent="0.2">
      <c r="A106" s="17" t="s">
        <v>145</v>
      </c>
      <c r="B106" s="25" t="s">
        <v>194</v>
      </c>
      <c r="C106" s="19" t="s">
        <v>16</v>
      </c>
      <c r="D106" s="37">
        <v>1</v>
      </c>
      <c r="E106" s="20"/>
      <c r="F106" s="20">
        <f t="shared" si="10"/>
        <v>0</v>
      </c>
    </row>
    <row r="107" spans="1:6" ht="25.5" x14ac:dyDescent="0.2">
      <c r="A107" s="17" t="s">
        <v>150</v>
      </c>
      <c r="B107" s="18" t="s">
        <v>205</v>
      </c>
      <c r="C107" s="19" t="s">
        <v>20</v>
      </c>
      <c r="D107" s="37">
        <v>36</v>
      </c>
      <c r="E107" s="20" t="s">
        <v>200</v>
      </c>
      <c r="F107" s="20">
        <v>0</v>
      </c>
    </row>
    <row r="108" spans="1:6" ht="25.5" x14ac:dyDescent="0.2">
      <c r="A108" s="17" t="s">
        <v>150</v>
      </c>
      <c r="B108" s="18" t="s">
        <v>204</v>
      </c>
      <c r="C108" s="19" t="s">
        <v>195</v>
      </c>
      <c r="D108" s="37">
        <v>896</v>
      </c>
      <c r="E108" s="20" t="s">
        <v>200</v>
      </c>
      <c r="F108" s="20">
        <v>0</v>
      </c>
    </row>
    <row r="109" spans="1:6" ht="25.5" x14ac:dyDescent="0.2">
      <c r="A109" s="17" t="s">
        <v>150</v>
      </c>
      <c r="B109" s="18" t="s">
        <v>203</v>
      </c>
      <c r="C109" s="19" t="s">
        <v>195</v>
      </c>
      <c r="D109" s="37">
        <v>90</v>
      </c>
      <c r="E109" s="20" t="s">
        <v>200</v>
      </c>
      <c r="F109" s="20">
        <v>0</v>
      </c>
    </row>
    <row r="110" spans="1:6" ht="26.25" thickBot="1" x14ac:dyDescent="0.25">
      <c r="A110" s="17" t="s">
        <v>150</v>
      </c>
      <c r="B110" s="18" t="s">
        <v>206</v>
      </c>
      <c r="C110" s="19" t="s">
        <v>195</v>
      </c>
      <c r="D110" s="37">
        <v>90</v>
      </c>
      <c r="E110" s="20" t="s">
        <v>200</v>
      </c>
      <c r="F110" s="20">
        <v>0</v>
      </c>
    </row>
    <row r="111" spans="1:6" ht="21" customHeight="1" thickBot="1" x14ac:dyDescent="0.25">
      <c r="D111" s="38"/>
      <c r="E111" s="28" t="s">
        <v>146</v>
      </c>
      <c r="F111" s="29">
        <f>SUM(F7:F110)</f>
        <v>0</v>
      </c>
    </row>
    <row r="112" spans="1:6" ht="16.5" thickBot="1" x14ac:dyDescent="0.25">
      <c r="A112" s="30"/>
      <c r="B112" s="31"/>
      <c r="E112" s="28" t="s">
        <v>197</v>
      </c>
      <c r="F112" s="29">
        <f>F111*0.27</f>
        <v>0</v>
      </c>
    </row>
    <row r="113" spans="3:6" ht="16.5" thickBot="1" x14ac:dyDescent="0.25">
      <c r="E113" s="28" t="s">
        <v>198</v>
      </c>
      <c r="F113" s="29">
        <f>F111+F112</f>
        <v>0</v>
      </c>
    </row>
    <row r="114" spans="3:6" x14ac:dyDescent="0.2">
      <c r="C114" s="26"/>
    </row>
    <row r="127" spans="3:6" x14ac:dyDescent="0.2">
      <c r="D127" s="39"/>
    </row>
  </sheetData>
  <mergeCells count="3">
    <mergeCell ref="A1:F1"/>
    <mergeCell ref="A2:F2"/>
    <mergeCell ref="A3:F3"/>
  </mergeCells>
  <conditionalFormatting sqref="D7:E21 D24:E49 D52:E53 D55:E74 D76:E81 D83:E89 D100:E103 D105:E110">
    <cfRule type="expression" dxfId="49" priority="55" stopIfTrue="1">
      <formula>ISBLANK($C7)</formula>
    </cfRule>
  </conditionalFormatting>
  <conditionalFormatting sqref="F7:F21 F24:F49 F52:F53 F55:F74 F76:F81 F83:F89 F100:F103 F105:F110">
    <cfRule type="expression" dxfId="48" priority="53" stopIfTrue="1">
      <formula>ISBLANK($C7)</formula>
    </cfRule>
    <cfRule type="cellIs" dxfId="47" priority="54" stopIfTrue="1" operator="equal">
      <formula>0</formula>
    </cfRule>
  </conditionalFormatting>
  <conditionalFormatting sqref="F4">
    <cfRule type="cellIs" dxfId="46" priority="51" stopIfTrue="1" operator="equal">
      <formula>0</formula>
    </cfRule>
  </conditionalFormatting>
  <conditionalFormatting sqref="D22:E22">
    <cfRule type="expression" dxfId="45" priority="45" stopIfTrue="1">
      <formula>ISBLANK($C22)</formula>
    </cfRule>
  </conditionalFormatting>
  <conditionalFormatting sqref="F22">
    <cfRule type="expression" dxfId="44" priority="43" stopIfTrue="1">
      <formula>ISBLANK($C22)</formula>
    </cfRule>
    <cfRule type="cellIs" dxfId="43" priority="44" stopIfTrue="1" operator="equal">
      <formula>0</formula>
    </cfRule>
  </conditionalFormatting>
  <conditionalFormatting sqref="D54:E54">
    <cfRule type="expression" dxfId="42" priority="42" stopIfTrue="1">
      <formula>ISBLANK($C54)</formula>
    </cfRule>
  </conditionalFormatting>
  <conditionalFormatting sqref="F54">
    <cfRule type="expression" dxfId="41" priority="40" stopIfTrue="1">
      <formula>ISBLANK($C54)</formula>
    </cfRule>
    <cfRule type="cellIs" dxfId="40" priority="41" stopIfTrue="1" operator="equal">
      <formula>0</formula>
    </cfRule>
  </conditionalFormatting>
  <conditionalFormatting sqref="D50:E50">
    <cfRule type="expression" dxfId="39" priority="39" stopIfTrue="1">
      <formula>ISBLANK($C50)</formula>
    </cfRule>
  </conditionalFormatting>
  <conditionalFormatting sqref="F50">
    <cfRule type="expression" dxfId="38" priority="37" stopIfTrue="1">
      <formula>ISBLANK($C50)</formula>
    </cfRule>
    <cfRule type="cellIs" dxfId="37" priority="38" stopIfTrue="1" operator="equal">
      <formula>0</formula>
    </cfRule>
  </conditionalFormatting>
  <conditionalFormatting sqref="D51:E51">
    <cfRule type="expression" dxfId="36" priority="36" stopIfTrue="1">
      <formula>ISBLANK($C51)</formula>
    </cfRule>
  </conditionalFormatting>
  <conditionalFormatting sqref="F51">
    <cfRule type="expression" dxfId="35" priority="34" stopIfTrue="1">
      <formula>ISBLANK($C51)</formula>
    </cfRule>
    <cfRule type="cellIs" dxfId="34" priority="35" stopIfTrue="1" operator="equal">
      <formula>0</formula>
    </cfRule>
  </conditionalFormatting>
  <conditionalFormatting sqref="D90:E90">
    <cfRule type="expression" dxfId="33" priority="33" stopIfTrue="1">
      <formula>ISBLANK($C90)</formula>
    </cfRule>
  </conditionalFormatting>
  <conditionalFormatting sqref="F90">
    <cfRule type="expression" dxfId="32" priority="31" stopIfTrue="1">
      <formula>ISBLANK($C90)</formula>
    </cfRule>
    <cfRule type="cellIs" dxfId="31" priority="32" stopIfTrue="1" operator="equal">
      <formula>0</formula>
    </cfRule>
  </conditionalFormatting>
  <conditionalFormatting sqref="D91:E91">
    <cfRule type="expression" dxfId="30" priority="30" stopIfTrue="1">
      <formula>ISBLANK($C91)</formula>
    </cfRule>
  </conditionalFormatting>
  <conditionalFormatting sqref="F91">
    <cfRule type="expression" dxfId="29" priority="28" stopIfTrue="1">
      <formula>ISBLANK($C91)</formula>
    </cfRule>
    <cfRule type="cellIs" dxfId="28" priority="29" stopIfTrue="1" operator="equal">
      <formula>0</formula>
    </cfRule>
  </conditionalFormatting>
  <conditionalFormatting sqref="D92:E92">
    <cfRule type="expression" dxfId="27" priority="27" stopIfTrue="1">
      <formula>ISBLANK($C92)</formula>
    </cfRule>
  </conditionalFormatting>
  <conditionalFormatting sqref="F92">
    <cfRule type="expression" dxfId="26" priority="25" stopIfTrue="1">
      <formula>ISBLANK($C92)</formula>
    </cfRule>
    <cfRule type="cellIs" dxfId="25" priority="26" stopIfTrue="1" operator="equal">
      <formula>0</formula>
    </cfRule>
  </conditionalFormatting>
  <conditionalFormatting sqref="D93:E93">
    <cfRule type="expression" dxfId="24" priority="24" stopIfTrue="1">
      <formula>ISBLANK($C93)</formula>
    </cfRule>
  </conditionalFormatting>
  <conditionalFormatting sqref="F93">
    <cfRule type="expression" dxfId="23" priority="22" stopIfTrue="1">
      <formula>ISBLANK($C93)</formula>
    </cfRule>
    <cfRule type="cellIs" dxfId="22" priority="23" stopIfTrue="1" operator="equal">
      <formula>0</formula>
    </cfRule>
  </conditionalFormatting>
  <conditionalFormatting sqref="D94:E94">
    <cfRule type="expression" dxfId="21" priority="21" stopIfTrue="1">
      <formula>ISBLANK($C94)</formula>
    </cfRule>
  </conditionalFormatting>
  <conditionalFormatting sqref="F94">
    <cfRule type="expression" dxfId="20" priority="19" stopIfTrue="1">
      <formula>ISBLANK($C94)</formula>
    </cfRule>
    <cfRule type="cellIs" dxfId="19" priority="20" stopIfTrue="1" operator="equal">
      <formula>0</formula>
    </cfRule>
  </conditionalFormatting>
  <conditionalFormatting sqref="D95:E95">
    <cfRule type="expression" dxfId="18" priority="18" stopIfTrue="1">
      <formula>ISBLANK($C95)</formula>
    </cfRule>
  </conditionalFormatting>
  <conditionalFormatting sqref="F95">
    <cfRule type="expression" dxfId="17" priority="16" stopIfTrue="1">
      <formula>ISBLANK($C95)</formula>
    </cfRule>
    <cfRule type="cellIs" dxfId="16" priority="17" stopIfTrue="1" operator="equal">
      <formula>0</formula>
    </cfRule>
  </conditionalFormatting>
  <conditionalFormatting sqref="D96:E96">
    <cfRule type="expression" dxfId="15" priority="15" stopIfTrue="1">
      <formula>ISBLANK($C96)</formula>
    </cfRule>
  </conditionalFormatting>
  <conditionalFormatting sqref="F96">
    <cfRule type="expression" dxfId="14" priority="13" stopIfTrue="1">
      <formula>ISBLANK($C96)</formula>
    </cfRule>
    <cfRule type="cellIs" dxfId="13" priority="14" stopIfTrue="1" operator="equal">
      <formula>0</formula>
    </cfRule>
  </conditionalFormatting>
  <conditionalFormatting sqref="D97:E97">
    <cfRule type="expression" dxfId="12" priority="12" stopIfTrue="1">
      <formula>ISBLANK($C97)</formula>
    </cfRule>
  </conditionalFormatting>
  <conditionalFormatting sqref="F97">
    <cfRule type="expression" dxfId="11" priority="10" stopIfTrue="1">
      <formula>ISBLANK($C97)</formula>
    </cfRule>
    <cfRule type="cellIs" dxfId="10" priority="11" stopIfTrue="1" operator="equal">
      <formula>0</formula>
    </cfRule>
  </conditionalFormatting>
  <conditionalFormatting sqref="D98:E98">
    <cfRule type="expression" dxfId="9" priority="9" stopIfTrue="1">
      <formula>ISBLANK($C98)</formula>
    </cfRule>
  </conditionalFormatting>
  <conditionalFormatting sqref="F98">
    <cfRule type="expression" dxfId="8" priority="7" stopIfTrue="1">
      <formula>ISBLANK($C98)</formula>
    </cfRule>
    <cfRule type="cellIs" dxfId="7" priority="8" stopIfTrue="1" operator="equal">
      <formula>0</formula>
    </cfRule>
  </conditionalFormatting>
  <conditionalFormatting sqref="D99:E99">
    <cfRule type="expression" dxfId="6" priority="6" stopIfTrue="1">
      <formula>ISBLANK($C99)</formula>
    </cfRule>
  </conditionalFormatting>
  <conditionalFormatting sqref="F99">
    <cfRule type="expression" dxfId="5" priority="4" stopIfTrue="1">
      <formula>ISBLANK($C99)</formula>
    </cfRule>
    <cfRule type="cellIs" dxfId="4" priority="5" stopIfTrue="1" operator="equal">
      <formula>0</formula>
    </cfRule>
  </conditionalFormatting>
  <conditionalFormatting sqref="D104:E104">
    <cfRule type="expression" dxfId="3" priority="3" stopIfTrue="1">
      <formula>ISBLANK($C104)</formula>
    </cfRule>
  </conditionalFormatting>
  <conditionalFormatting sqref="F104">
    <cfRule type="expression" dxfId="2" priority="1" stopIfTrue="1">
      <formula>ISBLANK($C104)</formula>
    </cfRule>
    <cfRule type="cellIs" dxfId="1" priority="2" stopIfTrue="1" operator="equal">
      <formula>0</formula>
    </cfRule>
  </conditionalFormatting>
  <printOptions horizontalCentered="1"/>
  <pageMargins left="0.78740157480314965" right="0.31496062992125984" top="0.86614173228346458" bottom="0.70866141732283472" header="0.55118110236220474" footer="0.39370078740157483"/>
  <pageSetup paperSize="9" scale="90" orientation="portrait" r:id="rId1"/>
  <headerFooter alignWithMargins="0">
    <oddHeader>&amp;L&amp;"Times New Roman,Normál"Mintaköltségvetés&amp;R&amp;"Times New Roman,Normál"25. számú melléklet</oddHeader>
    <oddFooter>&amp;C&amp;"Times New Roman,Normál"&amp;11&amp;P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Útépítés</vt:lpstr>
      <vt:lpstr>Útépítés!Nyomtatási_cím</vt:lpstr>
      <vt:lpstr>Útépítés!Nyomtatási_terület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abela</dc:creator>
  <cp:lastModifiedBy>bacskai_zs</cp:lastModifiedBy>
  <cp:lastPrinted>2016-07-28T10:00:26Z</cp:lastPrinted>
  <dcterms:created xsi:type="dcterms:W3CDTF">2011-02-18T10:49:27Z</dcterms:created>
  <dcterms:modified xsi:type="dcterms:W3CDTF">2017-05-18T09:36:23Z</dcterms:modified>
</cp:coreProperties>
</file>